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родители" sheetId="1" r:id="rId1"/>
    <sheet name="учителя" sheetId="2" r:id="rId2"/>
    <sheet name="учащиеся" sheetId="3" r:id="rId3"/>
    <sheet name="свод" sheetId="4" r:id="rId4"/>
  </sheets>
  <definedNames/>
  <calcPr fullCalcOnLoad="1"/>
</workbook>
</file>

<file path=xl/sharedStrings.xml><?xml version="1.0" encoding="utf-8"?>
<sst xmlns="http://schemas.openxmlformats.org/spreadsheetml/2006/main" count="181" uniqueCount="119">
  <si>
    <t xml:space="preserve">Вопрос </t>
  </si>
  <si>
    <t xml:space="preserve">Да </t>
  </si>
  <si>
    <t xml:space="preserve">Нет </t>
  </si>
  <si>
    <t xml:space="preserve">Затрудняюсь ответить </t>
  </si>
  <si>
    <t>Да</t>
  </si>
  <si>
    <t>Нет</t>
  </si>
  <si>
    <t>Среднее по родителям</t>
  </si>
  <si>
    <t>среднее по учителям</t>
  </si>
  <si>
    <t>среднее по учащимся</t>
  </si>
  <si>
    <t>Среднее по школе</t>
  </si>
  <si>
    <t>Затрудняюсь</t>
  </si>
  <si>
    <t xml:space="preserve">Образовательная организация - </t>
  </si>
  <si>
    <t xml:space="preserve">количество опрошенных -              </t>
  </si>
  <si>
    <r>
      <t>1.</t>
    </r>
    <r>
      <rPr>
        <b/>
        <sz val="7"/>
        <rFont val="Times New Roman"/>
        <family val="1"/>
      </rPr>
      <t> </t>
    </r>
    <r>
      <rPr>
        <b/>
        <sz val="12"/>
        <rFont val="Times New Roman"/>
        <family val="1"/>
      </rPr>
      <t>     Удовлетворены ли вы организацией школьного быта:</t>
    </r>
  </si>
  <si>
    <t>2. Регулярным проведением классных и школьных мероприятий, способствующих сплочению коллектива</t>
  </si>
  <si>
    <r>
      <t>2.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Удовлетворены ли вы психологическим климатом в школе:</t>
    </r>
  </si>
  <si>
    <t>3.      удовлетворены ли вы профессионализмом педагогического коллектива:</t>
  </si>
  <si>
    <t>1.      Профессионализмом учителей, их стремлением дать хорошие и прочные знания</t>
  </si>
  <si>
    <t>2.Своевременным и достаточным контролем за результатами обучения Вашего ребенка со стороны педагогов и администрации школы</t>
  </si>
  <si>
    <t>3.Объективностью методов и критериев оценки учебных достижений Вашего ребенка</t>
  </si>
  <si>
    <t>4.Условиями, созданными в школе для получения навыков профессиональной ориентации (наличие профессиональных проб, социальной практики)</t>
  </si>
  <si>
    <t>5.Педагоги учитывают индивидуальные особенности моего ребенка</t>
  </si>
  <si>
    <t>6.Перечнем и качеством дополнительных образовательных услуг (кружки, секции и д.р)</t>
  </si>
  <si>
    <t>7.Объемом и качеством знаний, полученных Вашим ребенком в начальной школе, для продолжения обучения на уровне общего образования</t>
  </si>
  <si>
    <t>1.Вы удовлетворены своей информированностью о результатах работы школы</t>
  </si>
  <si>
    <t xml:space="preserve">2.В нашей школе ученики и родители имеют право выбирать содержание образования (спец.курсы, профили и д.р) </t>
  </si>
  <si>
    <t>3.Деятельность администрации школы считаю эффективной</t>
  </si>
  <si>
    <t xml:space="preserve">4.При принятии управленческих решений администрация считается с мнением детей и родителей </t>
  </si>
  <si>
    <t>5.У администрации школы я всегда могу получить ответы на интересующие меня вопросы, касающиеся учебы, личности моего ребенка</t>
  </si>
  <si>
    <t>4. Открытость образовательного учреждения:</t>
  </si>
  <si>
    <t xml:space="preserve">1.   Санитарно-гигиеническим состоянием, оформлением школьных помещений </t>
  </si>
  <si>
    <t>2.   Материально-техническим оснащением</t>
  </si>
  <si>
    <t xml:space="preserve">3.    Обеспечением безопасного пребывания в здании и на территории школы  </t>
  </si>
  <si>
    <t>5.        Условиями, созданными в школе для сохранения и укрепления здоровья</t>
  </si>
  <si>
    <t>4.      Организацией качественного питания в школьной столовой</t>
  </si>
  <si>
    <t>1. Удовлетворены ли вы организацией школьного быта:</t>
  </si>
  <si>
    <t>2.Удовлетворены ли вы психологическим климатом в школе:</t>
  </si>
  <si>
    <t>2.   Системой обмена информацией, возможностью профессионального и неформального общения с коллегами</t>
  </si>
  <si>
    <t>3.    Ваш коллектив можно назвать командой?</t>
  </si>
  <si>
    <t>1.   Степенью комфорта вашего пребывания в среде коллег</t>
  </si>
  <si>
    <t>5.       Сложившимися отношениями с большинством родителей обучающихся школы</t>
  </si>
  <si>
    <t>6.Сложившимися отношениями с обучающимися школы</t>
  </si>
  <si>
    <t>3. Удовлетворены ли вы результатами своей профессиональной деятельности, готовностью к инновационной деятельности:</t>
  </si>
  <si>
    <t>1.    Профессиональная деятельность приносит вам удовлетворение</t>
  </si>
  <si>
    <t>3.     Вам представлена возможность проявлять свои знания, умения, способности</t>
  </si>
  <si>
    <t>6. Вы имеете возможность в процессе педагогической деятельности повышать свой профессиональный уровень</t>
  </si>
  <si>
    <t>7. Вы обобщаете свой педагогический опыт и представляете его на педагогических советах, СМИ и т.д</t>
  </si>
  <si>
    <t>2.      В коллективе вы ощущаете свою значимость: ваши достижения и успехи замечаются администрацией и педагогами школы</t>
  </si>
  <si>
    <t>4.      Используемые вами методы обучения обеспечивают успешное решение задач образовательного процесса, хороший результат</t>
  </si>
  <si>
    <t>4.      Сложившимися отношениями с представителями администрации школы</t>
  </si>
  <si>
    <t>4.Удовлетворены ли вы помощью, оказываемой администрацией, системой требований и поощрений к участникам учебно-воспитательного процесса?</t>
  </si>
  <si>
    <t>5. Удовлетворены ли вы организационной структурой:</t>
  </si>
  <si>
    <t>1.     Информация, необходимая для эффективной работы, доводится до сведения педагогов вовремя</t>
  </si>
  <si>
    <t>2. Организацией педагогических совещаний, советов и т.д</t>
  </si>
  <si>
    <t>3.      Контроль за реализацией образовательного процесса систематичен, осуществляется демократично</t>
  </si>
  <si>
    <t>4. В нашей школе налажены отношения с другими образовательными учреждениями и организациями</t>
  </si>
  <si>
    <t>6. Удовлетворены ли вы организацией учебно-воспитательного процесса и дополнительного образования:</t>
  </si>
  <si>
    <t>1.      Цели образовательного процесса соответствуют потребностям учащихся и реально выполнимы усилиями данного коллектива</t>
  </si>
  <si>
    <t>3. Системой дополнительных занятий для обучающихся, имеющих затруднения в усвоении программного материала</t>
  </si>
  <si>
    <t xml:space="preserve">2.Содержанием стратегического планирования деятельности школы, образовательной программой </t>
  </si>
  <si>
    <t>4.Проводимыми внеурочными мероприятиями, которые полезны, интересны педагогам, обучающимся, родителям обучающихся</t>
  </si>
  <si>
    <t>5.      Созданными условиями для реализации дополнительного образования (кружки, секции, клубы)</t>
  </si>
  <si>
    <t>6.      Созданными условиями для проведения мероприятий, помогающих обучающимся определять и развивать свои интересы, способности, таланты</t>
  </si>
  <si>
    <t>1.      Оформлением и санитарно-гигиеническим состоянием школьных помещений</t>
  </si>
  <si>
    <t xml:space="preserve">2. Обеспеченностью школы компьютерной техникой, достаточным количеством учебных материалов для проведения практических занятий и т.д </t>
  </si>
  <si>
    <t>3.  Обеспечением безопасного пребывания обучающихся в здании и на территории школы, соблюдением правил внутреннего распорядка и дисциплины.</t>
  </si>
  <si>
    <t>5.      Условиями, созданными в школе для занятий физической культурой</t>
  </si>
  <si>
    <t xml:space="preserve">6.Обеспечением доступа к сети Интернет и выхода в сеть Интернет в обучающих целях: свободный доступ к электронной библиотеке, информационным приложениям и дистанционным образовательным платформам и т.д. </t>
  </si>
  <si>
    <t>2. Удовлетворены ли вы психологическим климатом в школе:</t>
  </si>
  <si>
    <t>1.  Доброжелательной психологической атмосферой в классе</t>
  </si>
  <si>
    <t>2.    Регулярным проведением классных и школьных мероприятий, способствующих сплочению классного коллектива</t>
  </si>
  <si>
    <t>3.    Отношением педагогов к обучающимся с учетом особенностей и возможностей каждого обучающегося</t>
  </si>
  <si>
    <t>4.      Вашими взаимоотношениями с классным руководителем и другими специалистами школы</t>
  </si>
  <si>
    <t>5.     В школу вы идете с радостью?</t>
  </si>
  <si>
    <t>3. Удовлетворены ли вы организацией учебно-воспитательного процесса:</t>
  </si>
  <si>
    <t>2. Организацией профилей обучения, элективных курсов, дополнительных занятий по предметам</t>
  </si>
  <si>
    <t>3. Организацией индивидуального подхода: педагоги учитывают ваши индивидуальные способности</t>
  </si>
  <si>
    <t>5.    Подготовкой к итоговой аттестации, ОГЭ, ЕГЭ</t>
  </si>
  <si>
    <t>6.Организацией мероприятий, помогающих обучающимся определить свой профессиональный выбор</t>
  </si>
  <si>
    <t>4.      Балансом учебных нагрузок: вы не перегружены учебными занятиями и домашними заданиями</t>
  </si>
  <si>
    <t>7.Перечнем и качеством дополнительных образовательных услуг (кружки, секции и д.р)</t>
  </si>
  <si>
    <t>8.Организацией мероприятий, помогающих обучающимся определять и развивать свои интересы, способности, таланты</t>
  </si>
  <si>
    <t>9.Культурными традициями школы</t>
  </si>
  <si>
    <t>4. Удовлетворены ли вы результатами своей учебной деятельности:</t>
  </si>
  <si>
    <t>1.   Проявляете ли вы интерес к учебной деятельности</t>
  </si>
  <si>
    <t>2.      Удовлетворены ли вы своими учебными достижениями</t>
  </si>
  <si>
    <t>Удовлетворены ли вы работой органов ученического самоуправления</t>
  </si>
  <si>
    <t>6.Открытость образовательного учреждения:</t>
  </si>
  <si>
    <t>3.   Деятельность администрации школы считаю эффективной</t>
  </si>
  <si>
    <t xml:space="preserve">4.     При принятии управленческих решений администрация считается с мнением детей и родителей </t>
  </si>
  <si>
    <t>5.      У администрации школы я всегда могу получить ответы на интересующие меня вопросы, касающиеся учебы, личности моего ребенка</t>
  </si>
  <si>
    <t>1.      Вы удовлетворены своей информированностью о результатах работы школы</t>
  </si>
  <si>
    <t xml:space="preserve">2.      В нашей школе ученики и родители имеют право выбирать содержание образования (спец.курсы, профили и д.р) </t>
  </si>
  <si>
    <t>Частично</t>
  </si>
  <si>
    <t>Утверждение</t>
  </si>
  <si>
    <t>количество</t>
  </si>
  <si>
    <t>%</t>
  </si>
  <si>
    <t>родители</t>
  </si>
  <si>
    <t>учителя</t>
  </si>
  <si>
    <t>учащиеся</t>
  </si>
  <si>
    <t>1.      Оснащенностью школы материально-технической базой</t>
  </si>
  <si>
    <t>2.     Обеспечением безопасного пребывания обучающихся в здании и на территории школы, соблюдением правил внутреннего распорядка и дисциплины.</t>
  </si>
  <si>
    <t>3.      Организацией качественного питания в школьной столовой</t>
  </si>
  <si>
    <t>4.      Условиями, созданными в школе для сохранения и укрепления здоровья Вашего ребенка, занятий физической культурой</t>
  </si>
  <si>
    <t>5.      Обеспечением доступа к сети Интернет и возможностью выхода в Интернет Вашего ребенка</t>
  </si>
  <si>
    <t>1.     Доброжелательной психологической атмосферой в классе, где обучается Ваш ребенок</t>
  </si>
  <si>
    <t xml:space="preserve">3.    Организацией образовательного процесса, ориентированного на развитие личности каждого ребенка </t>
  </si>
  <si>
    <t>4.      Вашими взаимоотношениями  с классным руководителем и другими специалистами школы;</t>
  </si>
  <si>
    <t xml:space="preserve">% респондентов от общего количества опрошенных - </t>
  </si>
  <si>
    <t>5.  Вы удовлетворены отношением обучающихся к предмету, который вы преподаете</t>
  </si>
  <si>
    <t>8.  Вы участвуете в работе методического объединения</t>
  </si>
  <si>
    <t>9. Вы постоянно следите за передовым педагогическим опытом, стремитесь внедрить его с учетом изменяющихся образовательных потребностей обучающихся</t>
  </si>
  <si>
    <t>10. Вы готовы к профессиональному использованию информационных и коммуникационных технологий</t>
  </si>
  <si>
    <r>
      <rPr>
        <b/>
        <sz val="10"/>
        <rFont val="Times New Roman"/>
        <family val="1"/>
      </rPr>
      <t xml:space="preserve">7. Использование услуг репетиторов (предмет) </t>
    </r>
    <r>
      <rPr>
        <sz val="10"/>
        <rFont val="Arial"/>
        <family val="2"/>
      </rPr>
      <t xml:space="preserve">- </t>
    </r>
  </si>
  <si>
    <t>1.   Удовлетворены ли вы помощью, оказываемой вам директором школы, его заместителями</t>
  </si>
  <si>
    <t xml:space="preserve">2.   Удовлетворены ли вы качеством методической помощи </t>
  </si>
  <si>
    <t>3.    Удовлетворены ли вы требованиями к вашей работе в школе: являются ли они обоснованными</t>
  </si>
  <si>
    <t xml:space="preserve">4.      Удовлетворены ли вы системой поощрений педагогов </t>
  </si>
  <si>
    <t>5.       Удовлетворены ли вы системой требований, предъявляемых к родителям обучающихся в рамках выполнения ими обязанностей по воспитанию, обучению и культуре поведения своих детей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</si>
</sst>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2">
    <font>
      <sz val="10"/>
      <name val="Arial"/>
      <family val="0"/>
    </font>
    <font>
      <sz val="11"/>
      <name val="Calibri"/>
      <family val="2"/>
    </font>
    <font>
      <b/>
      <sz val="12"/>
      <name val="Times New Roman"/>
      <family val="1"/>
    </font>
    <font>
      <b/>
      <sz val="7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medium">
        <color rgb="FF00000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rgb="FF000000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9" fontId="0" fillId="33" borderId="0" xfId="0" applyNumberFormat="1" applyFill="1" applyAlignment="1">
      <alignment/>
    </xf>
    <xf numFmtId="9" fontId="4" fillId="33" borderId="12" xfId="57" applyFont="1" applyFill="1" applyBorder="1" applyAlignment="1">
      <alignment horizontal="center" vertical="center" wrapText="1"/>
    </xf>
    <xf numFmtId="9" fontId="0" fillId="33" borderId="0" xfId="0" applyNumberFormat="1" applyFont="1" applyFill="1" applyAlignment="1">
      <alignment/>
    </xf>
    <xf numFmtId="9" fontId="0" fillId="33" borderId="0" xfId="57" applyFont="1" applyFill="1" applyAlignment="1">
      <alignment/>
    </xf>
    <xf numFmtId="9" fontId="50" fillId="33" borderId="12" xfId="57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9" fontId="50" fillId="0" borderId="12" xfId="57" applyFont="1" applyBorder="1" applyAlignment="1" applyProtection="1">
      <alignment horizontal="center" vertical="center" wrapText="1"/>
      <protection locked="0"/>
    </xf>
    <xf numFmtId="9" fontId="4" fillId="0" borderId="12" xfId="57" applyFont="1" applyBorder="1" applyAlignment="1" applyProtection="1">
      <alignment horizontal="center" vertical="center" wrapText="1"/>
      <protection locked="0"/>
    </xf>
    <xf numFmtId="9" fontId="0" fillId="33" borderId="13" xfId="57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9" fontId="0" fillId="0" borderId="13" xfId="57" applyFont="1" applyBorder="1" applyAlignment="1">
      <alignment/>
    </xf>
    <xf numFmtId="9" fontId="0" fillId="0" borderId="14" xfId="57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/>
    </xf>
    <xf numFmtId="0" fontId="5" fillId="0" borderId="13" xfId="0" applyFont="1" applyBorder="1" applyAlignment="1">
      <alignment/>
    </xf>
    <xf numFmtId="10" fontId="0" fillId="0" borderId="0" xfId="0" applyNumberFormat="1" applyAlignment="1">
      <alignment/>
    </xf>
    <xf numFmtId="0" fontId="6" fillId="0" borderId="19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7" fillId="0" borderId="19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justify" vertical="top"/>
    </xf>
    <xf numFmtId="0" fontId="6" fillId="0" borderId="19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justify" vertical="center" wrapText="1"/>
    </xf>
    <xf numFmtId="9" fontId="4" fillId="0" borderId="22" xfId="57" applyFont="1" applyBorder="1" applyAlignment="1" applyProtection="1">
      <alignment horizontal="center" vertical="center" wrapText="1"/>
      <protection locked="0"/>
    </xf>
    <xf numFmtId="9" fontId="4" fillId="33" borderId="22" xfId="57" applyFont="1" applyFill="1" applyBorder="1" applyAlignment="1">
      <alignment horizontal="center" vertical="center" wrapText="1"/>
    </xf>
    <xf numFmtId="9" fontId="4" fillId="0" borderId="20" xfId="57" applyFont="1" applyBorder="1" applyAlignment="1" applyProtection="1">
      <alignment horizontal="center" vertical="center" wrapText="1"/>
      <protection locked="0"/>
    </xf>
    <xf numFmtId="9" fontId="4" fillId="0" borderId="23" xfId="57" applyFont="1" applyBorder="1" applyAlignment="1" applyProtection="1">
      <alignment horizontal="center" vertical="center" wrapText="1"/>
      <protection locked="0"/>
    </xf>
    <xf numFmtId="9" fontId="4" fillId="33" borderId="24" xfId="57" applyFont="1" applyFill="1" applyBorder="1" applyAlignment="1">
      <alignment horizontal="center" vertical="center" wrapText="1"/>
    </xf>
    <xf numFmtId="0" fontId="51" fillId="0" borderId="20" xfId="0" applyFont="1" applyBorder="1" applyAlignment="1">
      <alignment wrapText="1"/>
    </xf>
    <xf numFmtId="0" fontId="6" fillId="0" borderId="25" xfId="0" applyFont="1" applyBorder="1" applyAlignment="1">
      <alignment horizontal="left" vertical="center" wrapText="1"/>
    </xf>
    <xf numFmtId="9" fontId="4" fillId="0" borderId="26" xfId="57" applyFont="1" applyBorder="1" applyAlignment="1" applyProtection="1">
      <alignment horizontal="center" vertical="center" wrapText="1"/>
      <protection locked="0"/>
    </xf>
    <xf numFmtId="9" fontId="4" fillId="33" borderId="27" xfId="57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justify" vertical="center"/>
    </xf>
    <xf numFmtId="0" fontId="6" fillId="0" borderId="21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0" xfId="0" applyFont="1" applyBorder="1" applyAlignment="1">
      <alignment wrapText="1"/>
    </xf>
    <xf numFmtId="0" fontId="6" fillId="0" borderId="21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4" fillId="0" borderId="29" xfId="0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28" xfId="0" applyFont="1" applyBorder="1" applyAlignment="1" applyProtection="1">
      <alignment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/>
      <protection locked="0"/>
    </xf>
    <xf numFmtId="0" fontId="4" fillId="0" borderId="20" xfId="0" applyFont="1" applyBorder="1" applyAlignment="1">
      <alignment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31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3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left" wrapText="1"/>
    </xf>
    <xf numFmtId="0" fontId="4" fillId="0" borderId="34" xfId="0" applyFont="1" applyBorder="1" applyAlignment="1">
      <alignment horizontal="left" wrapText="1"/>
    </xf>
    <xf numFmtId="0" fontId="4" fillId="0" borderId="35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36" xfId="0" applyFont="1" applyBorder="1" applyAlignment="1" applyProtection="1">
      <alignment horizontal="left" vertical="top" wrapText="1"/>
      <protection locked="0"/>
    </xf>
    <xf numFmtId="0" fontId="4" fillId="0" borderId="35" xfId="0" applyFont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37" xfId="0" applyFont="1" applyBorder="1" applyAlignment="1">
      <alignment vertical="top" wrapText="1"/>
    </xf>
    <xf numFmtId="0" fontId="0" fillId="0" borderId="38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39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1"/>
  <sheetViews>
    <sheetView zoomScalePageLayoutView="0" workbookViewId="0" topLeftCell="A31">
      <selection activeCell="I34" sqref="I34"/>
    </sheetView>
  </sheetViews>
  <sheetFormatPr defaultColWidth="9.140625" defaultRowHeight="12.75"/>
  <cols>
    <col min="1" max="1" width="29.421875" style="0" customWidth="1"/>
    <col min="4" max="4" width="11.8515625" style="0" customWidth="1"/>
    <col min="6" max="6" width="7.8515625" style="0" customWidth="1"/>
    <col min="7" max="7" width="10.57421875" style="0" customWidth="1"/>
    <col min="9" max="9" width="22.8515625" style="0" customWidth="1"/>
  </cols>
  <sheetData>
    <row r="1" ht="13.5" thickBot="1"/>
    <row r="2" spans="1:14" ht="16.5" customHeight="1" thickBot="1">
      <c r="A2" s="68" t="s">
        <v>13</v>
      </c>
      <c r="B2" s="68"/>
      <c r="C2" s="68"/>
      <c r="D2" s="68"/>
      <c r="G2" s="70" t="s">
        <v>11</v>
      </c>
      <c r="H2" s="71"/>
      <c r="I2" s="71"/>
      <c r="J2" s="72"/>
      <c r="K2" s="72"/>
      <c r="L2" s="72"/>
      <c r="M2" s="72"/>
      <c r="N2" s="73"/>
    </row>
    <row r="3" spans="1:14" ht="48" customHeight="1" thickBot="1">
      <c r="A3" s="1" t="s">
        <v>94</v>
      </c>
      <c r="B3" s="2" t="s">
        <v>1</v>
      </c>
      <c r="C3" s="2" t="s">
        <v>2</v>
      </c>
      <c r="D3" s="2" t="s">
        <v>93</v>
      </c>
      <c r="G3" s="74" t="s">
        <v>12</v>
      </c>
      <c r="H3" s="75"/>
      <c r="I3" s="56" t="s">
        <v>108</v>
      </c>
      <c r="J3" s="57"/>
      <c r="K3" s="57"/>
      <c r="L3" s="57"/>
      <c r="M3" s="57"/>
      <c r="N3" s="57"/>
    </row>
    <row r="4" spans="1:14" ht="48" customHeight="1" thickBot="1">
      <c r="A4" s="28" t="s">
        <v>100</v>
      </c>
      <c r="B4" s="11">
        <v>0.95</v>
      </c>
      <c r="C4" s="11">
        <v>0</v>
      </c>
      <c r="D4" s="7">
        <f>100%-C4-B4</f>
        <v>0.050000000000000044</v>
      </c>
      <c r="G4" s="58"/>
      <c r="H4" s="59" t="s">
        <v>95</v>
      </c>
      <c r="I4" s="48" t="s">
        <v>96</v>
      </c>
      <c r="J4" s="57"/>
      <c r="K4" s="57"/>
      <c r="L4" s="57"/>
      <c r="M4" s="57"/>
      <c r="N4" s="57"/>
    </row>
    <row r="5" spans="1:14" ht="63.75" customHeight="1" thickBot="1">
      <c r="A5" s="50" t="s">
        <v>101</v>
      </c>
      <c r="B5" s="11">
        <v>1</v>
      </c>
      <c r="C5" s="11">
        <v>0</v>
      </c>
      <c r="D5" s="7">
        <f>100%-C5-B5</f>
        <v>0</v>
      </c>
      <c r="G5" s="60" t="s">
        <v>97</v>
      </c>
      <c r="H5" s="61"/>
      <c r="I5" s="62"/>
      <c r="J5" s="57"/>
      <c r="K5" s="57"/>
      <c r="L5" s="57"/>
      <c r="M5" s="57"/>
      <c r="N5" s="57"/>
    </row>
    <row r="6" spans="1:14" ht="30" customHeight="1" thickBot="1">
      <c r="A6" s="32" t="s">
        <v>102</v>
      </c>
      <c r="B6" s="12">
        <v>1</v>
      </c>
      <c r="C6" s="12">
        <v>0</v>
      </c>
      <c r="D6" s="7">
        <f>100%-C6-B6</f>
        <v>0</v>
      </c>
      <c r="G6" s="63" t="s">
        <v>98</v>
      </c>
      <c r="H6" s="64"/>
      <c r="I6" s="65"/>
      <c r="J6" s="57"/>
      <c r="K6" s="57"/>
      <c r="L6" s="57"/>
      <c r="M6" s="57"/>
      <c r="N6" s="57"/>
    </row>
    <row r="7" spans="1:14" ht="53.25" customHeight="1" thickBot="1">
      <c r="A7" s="31" t="s">
        <v>103</v>
      </c>
      <c r="B7" s="12">
        <v>1</v>
      </c>
      <c r="C7" s="12">
        <v>0</v>
      </c>
      <c r="D7" s="7">
        <f>100%-C7-B7</f>
        <v>0</v>
      </c>
      <c r="G7" s="48" t="s">
        <v>99</v>
      </c>
      <c r="H7" s="62"/>
      <c r="I7" s="62"/>
      <c r="J7" s="57"/>
      <c r="K7" s="57"/>
      <c r="L7" s="57"/>
      <c r="M7" s="57"/>
      <c r="N7" s="57"/>
    </row>
    <row r="8" spans="1:4" ht="39.75" thickBot="1">
      <c r="A8" s="50" t="s">
        <v>104</v>
      </c>
      <c r="B8" s="12">
        <v>0.95</v>
      </c>
      <c r="C8" s="12">
        <v>0</v>
      </c>
      <c r="D8" s="7">
        <f>100%-C8-B8</f>
        <v>0.050000000000000044</v>
      </c>
    </row>
    <row r="9" spans="2:4" ht="12.75">
      <c r="B9" s="6">
        <f>AVERAGE(B4:B8)</f>
        <v>0.9800000000000001</v>
      </c>
      <c r="C9" s="6">
        <f>AVERAGE(C4:C8)</f>
        <v>0</v>
      </c>
      <c r="D9" s="3">
        <f>AVERAGE(D4:D8)</f>
        <v>0.020000000000000018</v>
      </c>
    </row>
    <row r="11" spans="1:4" ht="15.75" thickBot="1">
      <c r="A11" s="68" t="s">
        <v>15</v>
      </c>
      <c r="B11" s="68"/>
      <c r="C11" s="68"/>
      <c r="D11" s="68"/>
    </row>
    <row r="12" spans="1:4" ht="32.25" customHeight="1" thickBot="1">
      <c r="A12" s="1" t="s">
        <v>94</v>
      </c>
      <c r="B12" s="2" t="s">
        <v>1</v>
      </c>
      <c r="C12" s="2" t="s">
        <v>2</v>
      </c>
      <c r="D12" s="2" t="s">
        <v>93</v>
      </c>
    </row>
    <row r="13" spans="1:4" ht="53.25" thickBot="1">
      <c r="A13" s="28" t="s">
        <v>105</v>
      </c>
      <c r="B13" s="11">
        <v>1</v>
      </c>
      <c r="C13" s="11">
        <v>0</v>
      </c>
      <c r="D13" s="7">
        <f>100%-C13-B13</f>
        <v>0</v>
      </c>
    </row>
    <row r="14" spans="1:4" ht="53.25" thickBot="1">
      <c r="A14" s="28" t="s">
        <v>14</v>
      </c>
      <c r="B14" s="11">
        <v>0.95</v>
      </c>
      <c r="C14" s="11">
        <v>0</v>
      </c>
      <c r="D14" s="7">
        <f>100%-C14-B14</f>
        <v>0.050000000000000044</v>
      </c>
    </row>
    <row r="15" spans="1:4" ht="53.25" thickBot="1">
      <c r="A15" s="28" t="s">
        <v>106</v>
      </c>
      <c r="B15" s="11">
        <v>1</v>
      </c>
      <c r="C15" s="11">
        <v>0</v>
      </c>
      <c r="D15" s="7">
        <f>100%-C15-B15</f>
        <v>0</v>
      </c>
    </row>
    <row r="16" spans="1:4" ht="39.75" thickBot="1">
      <c r="A16" s="28" t="s">
        <v>107</v>
      </c>
      <c r="B16" s="12">
        <v>1</v>
      </c>
      <c r="C16" s="12">
        <v>0</v>
      </c>
      <c r="D16" s="7">
        <f>100%-C16-B16</f>
        <v>0</v>
      </c>
    </row>
    <row r="17" spans="2:4" ht="12.75">
      <c r="B17" s="6">
        <f>AVERAGE(B13:B16)</f>
        <v>0.9875</v>
      </c>
      <c r="C17" s="6">
        <f>AVERAGE(C13:C16)</f>
        <v>0</v>
      </c>
      <c r="D17" s="6">
        <f>AVERAGE(D13:D16)</f>
        <v>0.012500000000000011</v>
      </c>
    </row>
    <row r="20" spans="1:4" ht="14.25" thickBot="1">
      <c r="A20" s="69" t="s">
        <v>16</v>
      </c>
      <c r="B20" s="69"/>
      <c r="C20" s="69"/>
      <c r="D20" s="69"/>
    </row>
    <row r="21" spans="1:4" ht="34.5" customHeight="1" thickBot="1">
      <c r="A21" s="1" t="s">
        <v>94</v>
      </c>
      <c r="B21" s="2" t="s">
        <v>1</v>
      </c>
      <c r="C21" s="2" t="s">
        <v>2</v>
      </c>
      <c r="D21" s="2" t="s">
        <v>93</v>
      </c>
    </row>
    <row r="22" spans="1:4" ht="39.75" thickBot="1">
      <c r="A22" s="51" t="s">
        <v>17</v>
      </c>
      <c r="B22" s="12">
        <v>1</v>
      </c>
      <c r="C22" s="12">
        <v>0</v>
      </c>
      <c r="D22" s="4">
        <f aca="true" t="shared" si="0" ref="D22:D28">100%-C22-B22</f>
        <v>0</v>
      </c>
    </row>
    <row r="23" spans="1:4" ht="66" thickBot="1">
      <c r="A23" s="53" t="s">
        <v>18</v>
      </c>
      <c r="B23" s="12">
        <v>1</v>
      </c>
      <c r="C23" s="12">
        <v>0</v>
      </c>
      <c r="D23" s="4">
        <f t="shared" si="0"/>
        <v>0</v>
      </c>
    </row>
    <row r="24" spans="1:4" ht="39.75" thickBot="1">
      <c r="A24" s="52" t="s">
        <v>19</v>
      </c>
      <c r="B24" s="12">
        <v>1</v>
      </c>
      <c r="C24" s="12">
        <v>0</v>
      </c>
      <c r="D24" s="4">
        <f t="shared" si="0"/>
        <v>0</v>
      </c>
    </row>
    <row r="25" spans="1:4" ht="66" thickBot="1">
      <c r="A25" s="32" t="s">
        <v>20</v>
      </c>
      <c r="B25" s="12">
        <v>0.9</v>
      </c>
      <c r="C25" s="12">
        <v>0</v>
      </c>
      <c r="D25" s="4">
        <f t="shared" si="0"/>
        <v>0.09999999999999998</v>
      </c>
    </row>
    <row r="26" spans="1:4" ht="39.75" thickBot="1">
      <c r="A26" s="32" t="s">
        <v>21</v>
      </c>
      <c r="B26" s="12">
        <v>1</v>
      </c>
      <c r="C26" s="12">
        <v>0</v>
      </c>
      <c r="D26" s="4">
        <f t="shared" si="0"/>
        <v>0</v>
      </c>
    </row>
    <row r="27" spans="1:4" ht="39.75" thickBot="1">
      <c r="A27" s="54" t="s">
        <v>22</v>
      </c>
      <c r="B27" s="12">
        <v>1</v>
      </c>
      <c r="C27" s="12">
        <v>0</v>
      </c>
      <c r="D27" s="4">
        <f t="shared" si="0"/>
        <v>0</v>
      </c>
    </row>
    <row r="28" spans="1:9" ht="66" thickBot="1">
      <c r="A28" s="55" t="s">
        <v>23</v>
      </c>
      <c r="B28" s="12">
        <v>1</v>
      </c>
      <c r="C28" s="12">
        <v>0</v>
      </c>
      <c r="D28" s="4">
        <f t="shared" si="0"/>
        <v>0</v>
      </c>
      <c r="G28" s="27"/>
      <c r="H28" s="27"/>
      <c r="I28" s="27"/>
    </row>
    <row r="29" spans="2:4" ht="12.75">
      <c r="B29" s="5">
        <f>AVERAGE(B22:B28)</f>
        <v>0.9857142857142858</v>
      </c>
      <c r="C29" s="3">
        <f>AVERAGE(C22:C28)</f>
        <v>0</v>
      </c>
      <c r="D29" s="3">
        <f>AVERAGE(D22:D28)</f>
        <v>0.014285714285714282</v>
      </c>
    </row>
    <row r="31" spans="1:4" ht="15.75" thickBot="1">
      <c r="A31" s="68" t="s">
        <v>29</v>
      </c>
      <c r="B31" s="68"/>
      <c r="C31" s="68"/>
      <c r="D31" s="68"/>
    </row>
    <row r="32" spans="1:4" ht="37.5" customHeight="1" thickBot="1">
      <c r="A32" s="1" t="s">
        <v>94</v>
      </c>
      <c r="B32" s="2" t="s">
        <v>4</v>
      </c>
      <c r="C32" s="2" t="s">
        <v>5</v>
      </c>
      <c r="D32" s="2" t="s">
        <v>93</v>
      </c>
    </row>
    <row r="33" spans="1:4" ht="39.75" thickBot="1">
      <c r="A33" s="28" t="s">
        <v>24</v>
      </c>
      <c r="B33" s="12">
        <v>1</v>
      </c>
      <c r="C33" s="12">
        <v>0</v>
      </c>
      <c r="D33" s="4">
        <f>100%-B33-C33</f>
        <v>0</v>
      </c>
    </row>
    <row r="34" spans="1:4" ht="53.25" thickBot="1">
      <c r="A34" s="28" t="s">
        <v>25</v>
      </c>
      <c r="B34" s="12">
        <v>1</v>
      </c>
      <c r="C34" s="12">
        <v>0</v>
      </c>
      <c r="D34" s="4">
        <f>100%-B34-C34</f>
        <v>0</v>
      </c>
    </row>
    <row r="35" spans="1:4" ht="35.25" customHeight="1" thickBot="1">
      <c r="A35" s="30" t="s">
        <v>26</v>
      </c>
      <c r="B35" s="12">
        <v>1</v>
      </c>
      <c r="C35" s="12">
        <v>0</v>
      </c>
      <c r="D35" s="4">
        <f>100%-B35-C35</f>
        <v>0</v>
      </c>
    </row>
    <row r="36" spans="1:4" ht="42" customHeight="1" thickBot="1">
      <c r="A36" s="32" t="s">
        <v>27</v>
      </c>
      <c r="B36" s="12">
        <v>1</v>
      </c>
      <c r="C36" s="12">
        <v>0</v>
      </c>
      <c r="D36" s="4">
        <f>100%-B36-C36</f>
        <v>0</v>
      </c>
    </row>
    <row r="37" spans="1:4" ht="66" thickBot="1">
      <c r="A37" s="28" t="s">
        <v>28</v>
      </c>
      <c r="B37" s="12">
        <v>1</v>
      </c>
      <c r="C37" s="12">
        <v>0</v>
      </c>
      <c r="D37" s="4">
        <f>100%-C37-B37</f>
        <v>0</v>
      </c>
    </row>
    <row r="38" spans="2:4" ht="12.75">
      <c r="B38" s="3">
        <f>AVERAGE(B33:B37)</f>
        <v>1</v>
      </c>
      <c r="C38" s="3">
        <f>AVERAGE(C33:C37)</f>
        <v>0</v>
      </c>
      <c r="D38" s="3">
        <f>AVERAGE(D33:D37)</f>
        <v>0</v>
      </c>
    </row>
    <row r="41" spans="1:4" ht="12.75">
      <c r="A41" s="14" t="s">
        <v>6</v>
      </c>
      <c r="B41" s="13">
        <f>AVERAGEA(B9,B29,B38)</f>
        <v>0.9885714285714285</v>
      </c>
      <c r="C41" s="13">
        <f>AVERAGEA(C9,C29,C38)</f>
        <v>0</v>
      </c>
      <c r="D41" s="13">
        <f>AVERAGEA(D9,D17,D29,D38)</f>
        <v>0.011696428571428578</v>
      </c>
    </row>
  </sheetData>
  <sheetProtection password="C71F" sheet="1"/>
  <mergeCells count="6">
    <mergeCell ref="A2:D2"/>
    <mergeCell ref="A31:D31"/>
    <mergeCell ref="A20:D20"/>
    <mergeCell ref="G2:N2"/>
    <mergeCell ref="G3:H3"/>
    <mergeCell ref="A11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71"/>
  <sheetViews>
    <sheetView zoomScalePageLayoutView="0" workbookViewId="0" topLeftCell="A64">
      <selection activeCell="K64" sqref="K64"/>
    </sheetView>
  </sheetViews>
  <sheetFormatPr defaultColWidth="9.140625" defaultRowHeight="12.75"/>
  <cols>
    <col min="1" max="1" width="31.7109375" style="0" customWidth="1"/>
    <col min="2" max="2" width="11.421875" style="0" customWidth="1"/>
    <col min="3" max="3" width="13.00390625" style="0" customWidth="1"/>
    <col min="4" max="4" width="12.140625" style="0" customWidth="1"/>
  </cols>
  <sheetData>
    <row r="2" spans="1:4" ht="15.75" thickBot="1">
      <c r="A2" s="68" t="s">
        <v>35</v>
      </c>
      <c r="B2" s="68"/>
      <c r="C2" s="68"/>
      <c r="D2" s="68"/>
    </row>
    <row r="3" spans="1:4" ht="25.5" customHeight="1" thickBot="1">
      <c r="A3" s="1" t="s">
        <v>94</v>
      </c>
      <c r="B3" s="2" t="s">
        <v>1</v>
      </c>
      <c r="C3" s="2" t="s">
        <v>2</v>
      </c>
      <c r="D3" s="2" t="s">
        <v>93</v>
      </c>
    </row>
    <row r="4" spans="1:4" ht="39.75" thickBot="1">
      <c r="A4" s="28" t="s">
        <v>30</v>
      </c>
      <c r="B4" s="12">
        <v>1</v>
      </c>
      <c r="C4" s="12">
        <v>0</v>
      </c>
      <c r="D4" s="4">
        <f>100%-C4-B4</f>
        <v>0</v>
      </c>
    </row>
    <row r="5" spans="1:7" ht="27" thickBot="1">
      <c r="A5" s="28" t="s">
        <v>31</v>
      </c>
      <c r="B5" s="12">
        <v>0.95</v>
      </c>
      <c r="C5" s="12">
        <v>0</v>
      </c>
      <c r="D5" s="4">
        <f>100%-C5-B5</f>
        <v>0.050000000000000044</v>
      </c>
      <c r="G5" s="24"/>
    </row>
    <row r="6" spans="1:4" ht="39.75" thickBot="1">
      <c r="A6" s="32" t="s">
        <v>32</v>
      </c>
      <c r="B6" s="12">
        <v>1</v>
      </c>
      <c r="C6" s="12">
        <v>0</v>
      </c>
      <c r="D6" s="4">
        <f>100%-C6-B6</f>
        <v>0</v>
      </c>
    </row>
    <row r="7" spans="1:4" ht="27" thickBot="1">
      <c r="A7" s="28" t="s">
        <v>34</v>
      </c>
      <c r="B7" s="12">
        <v>1</v>
      </c>
      <c r="C7" s="12">
        <v>0</v>
      </c>
      <c r="D7" s="4">
        <f>100%-C7-B7</f>
        <v>0</v>
      </c>
    </row>
    <row r="8" spans="1:4" ht="39.75" thickBot="1">
      <c r="A8" s="28" t="s">
        <v>33</v>
      </c>
      <c r="B8" s="12">
        <v>0.95</v>
      </c>
      <c r="C8" s="12">
        <v>0</v>
      </c>
      <c r="D8" s="4">
        <f>100%-C8-B8</f>
        <v>0.050000000000000044</v>
      </c>
    </row>
    <row r="9" spans="1:4" ht="14.25">
      <c r="A9" s="8"/>
      <c r="B9" s="3">
        <f>AVERAGE(B4:B8)</f>
        <v>0.9800000000000001</v>
      </c>
      <c r="C9" s="3">
        <f>AVERAGE(C4:C8)</f>
        <v>0</v>
      </c>
      <c r="D9" s="3">
        <f>AVERAGE(D4:D8)</f>
        <v>0.020000000000000018</v>
      </c>
    </row>
    <row r="13" spans="1:4" ht="15.75" thickBot="1">
      <c r="A13" s="68" t="s">
        <v>36</v>
      </c>
      <c r="B13" s="68"/>
      <c r="C13" s="68"/>
      <c r="D13" s="68"/>
    </row>
    <row r="14" spans="1:4" ht="33.75" customHeight="1" thickBot="1">
      <c r="A14" s="1" t="s">
        <v>94</v>
      </c>
      <c r="B14" s="2" t="s">
        <v>1</v>
      </c>
      <c r="C14" s="2" t="s">
        <v>2</v>
      </c>
      <c r="D14" s="2" t="s">
        <v>93</v>
      </c>
    </row>
    <row r="15" spans="1:4" ht="27" thickBot="1">
      <c r="A15" s="28" t="s">
        <v>39</v>
      </c>
      <c r="B15" s="12">
        <v>1</v>
      </c>
      <c r="C15" s="12">
        <v>0</v>
      </c>
      <c r="D15" s="4">
        <f aca="true" t="shared" si="0" ref="D15:D20">100%-C15-B15</f>
        <v>0</v>
      </c>
    </row>
    <row r="16" spans="1:7" ht="39.75" thickBot="1">
      <c r="A16" s="32" t="s">
        <v>37</v>
      </c>
      <c r="B16" s="12">
        <v>1</v>
      </c>
      <c r="C16" s="12">
        <v>0</v>
      </c>
      <c r="D16" s="4">
        <f t="shared" si="0"/>
        <v>0</v>
      </c>
      <c r="G16" s="24"/>
    </row>
    <row r="17" spans="1:4" ht="27" thickBot="1">
      <c r="A17" s="32" t="s">
        <v>38</v>
      </c>
      <c r="B17" s="12">
        <v>0.95</v>
      </c>
      <c r="C17" s="12">
        <v>0</v>
      </c>
      <c r="D17" s="4">
        <f t="shared" si="0"/>
        <v>0.050000000000000044</v>
      </c>
    </row>
    <row r="18" spans="1:4" ht="39.75" thickBot="1">
      <c r="A18" s="28" t="s">
        <v>49</v>
      </c>
      <c r="B18" s="12">
        <v>1</v>
      </c>
      <c r="C18" s="12">
        <v>0</v>
      </c>
      <c r="D18" s="4">
        <f t="shared" si="0"/>
        <v>0</v>
      </c>
    </row>
    <row r="19" spans="1:4" ht="39.75" thickBot="1">
      <c r="A19" s="28" t="s">
        <v>40</v>
      </c>
      <c r="B19" s="12">
        <v>1</v>
      </c>
      <c r="C19" s="12">
        <v>0</v>
      </c>
      <c r="D19" s="4">
        <f t="shared" si="0"/>
        <v>0</v>
      </c>
    </row>
    <row r="20" spans="1:4" ht="27" thickBot="1">
      <c r="A20" s="28" t="s">
        <v>41</v>
      </c>
      <c r="B20" s="12">
        <v>1</v>
      </c>
      <c r="C20" s="12">
        <v>0</v>
      </c>
      <c r="D20" s="4">
        <f t="shared" si="0"/>
        <v>0</v>
      </c>
    </row>
    <row r="21" spans="1:4" ht="14.25">
      <c r="A21" s="8"/>
      <c r="B21" s="3">
        <f>AVERAGE(B15:B20)</f>
        <v>0.9916666666666667</v>
      </c>
      <c r="C21" s="3">
        <f>AVERAGE(C15:C20)</f>
        <v>0</v>
      </c>
      <c r="D21" s="3">
        <f>AVERAGE(D15:D20)</f>
        <v>0.00833333333333334</v>
      </c>
    </row>
    <row r="22" spans="1:4" ht="14.25">
      <c r="A22" s="8"/>
      <c r="B22" s="3"/>
      <c r="C22" s="3"/>
      <c r="D22" s="3"/>
    </row>
    <row r="23" ht="15.75" thickBot="1">
      <c r="A23" s="9" t="s">
        <v>42</v>
      </c>
    </row>
    <row r="24" spans="1:4" ht="37.5" customHeight="1" thickBot="1">
      <c r="A24" s="1" t="s">
        <v>94</v>
      </c>
      <c r="B24" s="2" t="s">
        <v>1</v>
      </c>
      <c r="C24" s="2" t="s">
        <v>2</v>
      </c>
      <c r="D24" s="2" t="s">
        <v>93</v>
      </c>
    </row>
    <row r="25" spans="1:4" ht="27" thickBot="1">
      <c r="A25" s="28" t="s">
        <v>43</v>
      </c>
      <c r="B25" s="12">
        <v>0.8</v>
      </c>
      <c r="C25" s="12">
        <v>0</v>
      </c>
      <c r="D25" s="4">
        <f aca="true" t="shared" si="1" ref="D25:D34">100%-C25-B25</f>
        <v>0.19999999999999996</v>
      </c>
    </row>
    <row r="26" spans="1:4" ht="53.25" thickBot="1">
      <c r="A26" s="32" t="s">
        <v>47</v>
      </c>
      <c r="B26" s="12">
        <v>0.95</v>
      </c>
      <c r="C26" s="12">
        <v>0</v>
      </c>
      <c r="D26" s="4">
        <f t="shared" si="1"/>
        <v>0.050000000000000044</v>
      </c>
    </row>
    <row r="27" spans="1:4" ht="39.75" thickBot="1">
      <c r="A27" s="28" t="s">
        <v>44</v>
      </c>
      <c r="B27" s="12">
        <v>1</v>
      </c>
      <c r="C27" s="12">
        <v>0</v>
      </c>
      <c r="D27" s="4">
        <f t="shared" si="1"/>
        <v>0</v>
      </c>
    </row>
    <row r="28" spans="1:4" ht="53.25" thickBot="1">
      <c r="A28" s="28" t="s">
        <v>48</v>
      </c>
      <c r="B28" s="12">
        <v>0.95</v>
      </c>
      <c r="C28" s="12">
        <v>0</v>
      </c>
      <c r="D28" s="4">
        <f t="shared" si="1"/>
        <v>0.050000000000000044</v>
      </c>
    </row>
    <row r="29" spans="1:4" ht="39.75" thickBot="1">
      <c r="A29" s="28" t="s">
        <v>109</v>
      </c>
      <c r="B29" s="12">
        <v>0.8</v>
      </c>
      <c r="C29" s="12">
        <v>0</v>
      </c>
      <c r="D29" s="4">
        <f t="shared" si="1"/>
        <v>0.19999999999999996</v>
      </c>
    </row>
    <row r="30" spans="1:4" ht="53.25" thickBot="1">
      <c r="A30" s="28" t="s">
        <v>45</v>
      </c>
      <c r="B30" s="12">
        <v>0.95</v>
      </c>
      <c r="C30" s="12">
        <v>0</v>
      </c>
      <c r="D30" s="4">
        <f t="shared" si="1"/>
        <v>0.050000000000000044</v>
      </c>
    </row>
    <row r="31" spans="1:4" ht="53.25" thickBot="1">
      <c r="A31" s="28" t="s">
        <v>46</v>
      </c>
      <c r="B31" s="12">
        <v>1</v>
      </c>
      <c r="C31" s="12">
        <v>0</v>
      </c>
      <c r="D31" s="4">
        <f t="shared" si="1"/>
        <v>0</v>
      </c>
    </row>
    <row r="32" spans="1:4" ht="27" thickBot="1">
      <c r="A32" s="28" t="s">
        <v>110</v>
      </c>
      <c r="B32" s="12">
        <v>0.95</v>
      </c>
      <c r="C32" s="12">
        <v>0</v>
      </c>
      <c r="D32" s="4">
        <f t="shared" si="1"/>
        <v>0.050000000000000044</v>
      </c>
    </row>
    <row r="33" spans="1:4" ht="66" thickBot="1">
      <c r="A33" s="28" t="s">
        <v>111</v>
      </c>
      <c r="B33" s="12">
        <v>0.95</v>
      </c>
      <c r="C33" s="12">
        <v>0</v>
      </c>
      <c r="D33" s="4">
        <f t="shared" si="1"/>
        <v>0.050000000000000044</v>
      </c>
    </row>
    <row r="34" spans="1:4" ht="39.75" thickBot="1">
      <c r="A34" s="33" t="s">
        <v>112</v>
      </c>
      <c r="B34" s="12">
        <v>0</v>
      </c>
      <c r="C34" s="12">
        <v>0</v>
      </c>
      <c r="D34" s="4">
        <f t="shared" si="1"/>
        <v>1</v>
      </c>
    </row>
    <row r="35" spans="2:4" ht="12.75">
      <c r="B35" s="3">
        <f>AVERAGE(B25:B34)</f>
        <v>0.835</v>
      </c>
      <c r="C35" s="3">
        <f>AVERAGE(C25:C34)</f>
        <v>0</v>
      </c>
      <c r="D35" s="3">
        <f>AVERAGE(D25:D34)</f>
        <v>0.165</v>
      </c>
    </row>
    <row r="38" spans="1:4" ht="15.75" thickBot="1">
      <c r="A38" s="76" t="s">
        <v>50</v>
      </c>
      <c r="B38" s="76"/>
      <c r="C38" s="76"/>
      <c r="D38" s="76"/>
    </row>
    <row r="39" spans="1:4" ht="40.5" customHeight="1" thickBot="1">
      <c r="A39" s="1" t="s">
        <v>94</v>
      </c>
      <c r="B39" s="2" t="s">
        <v>1</v>
      </c>
      <c r="C39" s="2" t="s">
        <v>2</v>
      </c>
      <c r="D39" s="2" t="s">
        <v>93</v>
      </c>
    </row>
    <row r="40" spans="1:4" ht="39.75" thickBot="1">
      <c r="A40" s="28" t="s">
        <v>114</v>
      </c>
      <c r="B40" s="12">
        <v>0.95</v>
      </c>
      <c r="C40" s="12">
        <v>0</v>
      </c>
      <c r="D40" s="4">
        <f>100%-C40-B40</f>
        <v>0.050000000000000044</v>
      </c>
    </row>
    <row r="41" spans="1:4" ht="31.5" customHeight="1" thickBot="1">
      <c r="A41" s="32" t="s">
        <v>115</v>
      </c>
      <c r="B41" s="12">
        <v>0.95</v>
      </c>
      <c r="C41" s="12">
        <v>0</v>
      </c>
      <c r="D41" s="4">
        <f>100%-C41-B41</f>
        <v>0.050000000000000044</v>
      </c>
    </row>
    <row r="42" spans="1:4" ht="53.25" thickBot="1">
      <c r="A42" s="32" t="s">
        <v>116</v>
      </c>
      <c r="B42" s="12">
        <v>0.95</v>
      </c>
      <c r="C42" s="12">
        <v>0</v>
      </c>
      <c r="D42" s="4">
        <f>100%-C42-B42</f>
        <v>0.050000000000000044</v>
      </c>
    </row>
    <row r="43" spans="1:4" ht="27" thickBot="1">
      <c r="A43" s="28" t="s">
        <v>117</v>
      </c>
      <c r="B43" s="12">
        <v>0.95</v>
      </c>
      <c r="C43" s="12">
        <v>0</v>
      </c>
      <c r="D43" s="4">
        <f>100%-C43-B43</f>
        <v>0.050000000000000044</v>
      </c>
    </row>
    <row r="44" spans="1:4" ht="79.5" thickBot="1">
      <c r="A44" s="28" t="s">
        <v>118</v>
      </c>
      <c r="B44" s="12">
        <v>0.8</v>
      </c>
      <c r="C44" s="12">
        <v>0</v>
      </c>
      <c r="D44" s="4">
        <f>100%-C44-B44</f>
        <v>0.19999999999999996</v>
      </c>
    </row>
    <row r="45" spans="1:4" ht="14.25">
      <c r="A45" s="8"/>
      <c r="B45" s="3">
        <f>AVERAGE(B40:B44)</f>
        <v>0.9199999999999999</v>
      </c>
      <c r="C45" s="3">
        <f>AVERAGE(C40:C44)</f>
        <v>0</v>
      </c>
      <c r="D45" s="3">
        <f>AVERAGE(D40:D44)</f>
        <v>0.08000000000000003</v>
      </c>
    </row>
    <row r="49" ht="15.75" thickBot="1">
      <c r="A49" s="9" t="s">
        <v>51</v>
      </c>
    </row>
    <row r="50" spans="1:4" ht="37.5" customHeight="1" thickBot="1">
      <c r="A50" s="1" t="s">
        <v>94</v>
      </c>
      <c r="B50" s="2" t="s">
        <v>1</v>
      </c>
      <c r="C50" s="2" t="s">
        <v>2</v>
      </c>
      <c r="D50" s="2" t="s">
        <v>93</v>
      </c>
    </row>
    <row r="51" spans="1:4" ht="39.75" thickBot="1">
      <c r="A51" s="28" t="s">
        <v>52</v>
      </c>
      <c r="B51" s="12">
        <v>0.95</v>
      </c>
      <c r="C51" s="12">
        <v>0</v>
      </c>
      <c r="D51" s="4">
        <f>100%-C51-B51</f>
        <v>0.050000000000000044</v>
      </c>
    </row>
    <row r="52" spans="1:4" ht="27" thickBot="1">
      <c r="A52" s="28" t="s">
        <v>53</v>
      </c>
      <c r="B52" s="12">
        <v>1</v>
      </c>
      <c r="C52" s="12">
        <v>0</v>
      </c>
      <c r="D52" s="4">
        <f>100%-C52-B52</f>
        <v>0</v>
      </c>
    </row>
    <row r="53" spans="1:4" ht="53.25" thickBot="1">
      <c r="A53" s="28" t="s">
        <v>54</v>
      </c>
      <c r="B53" s="12">
        <v>1</v>
      </c>
      <c r="C53" s="12">
        <v>0</v>
      </c>
      <c r="D53" s="4">
        <f>100%-C53-B53</f>
        <v>0</v>
      </c>
    </row>
    <row r="54" spans="1:4" ht="53.25" thickBot="1">
      <c r="A54" s="28" t="s">
        <v>55</v>
      </c>
      <c r="B54" s="12">
        <v>1</v>
      </c>
      <c r="C54" s="12">
        <v>0</v>
      </c>
      <c r="D54" s="4">
        <f>100%-C54-B54</f>
        <v>0</v>
      </c>
    </row>
    <row r="55" spans="2:4" ht="12.75">
      <c r="B55" s="3">
        <f>AVERAGE(B51:B54)</f>
        <v>0.9875</v>
      </c>
      <c r="C55" s="3">
        <f>AVERAGE(C51:C54)</f>
        <v>0</v>
      </c>
      <c r="D55" s="3">
        <f>AVERAGE(D51:D54)</f>
        <v>0.012500000000000011</v>
      </c>
    </row>
    <row r="60" ht="23.25" customHeight="1" thickBot="1">
      <c r="A60" s="67" t="s">
        <v>56</v>
      </c>
    </row>
    <row r="61" spans="1:4" ht="31.5" customHeight="1" thickBot="1">
      <c r="A61" s="66" t="s">
        <v>94</v>
      </c>
      <c r="B61" s="2" t="s">
        <v>1</v>
      </c>
      <c r="C61" s="2" t="s">
        <v>2</v>
      </c>
      <c r="D61" s="2" t="s">
        <v>93</v>
      </c>
    </row>
    <row r="62" spans="1:4" ht="66" thickBot="1">
      <c r="A62" s="28" t="s">
        <v>57</v>
      </c>
      <c r="B62" s="12">
        <v>0.95</v>
      </c>
      <c r="C62" s="12">
        <v>0</v>
      </c>
      <c r="D62" s="4">
        <f aca="true" t="shared" si="2" ref="D62:D67">100%-C62-B62</f>
        <v>0.050000000000000044</v>
      </c>
    </row>
    <row r="63" spans="1:4" ht="39.75" thickBot="1">
      <c r="A63" s="28" t="s">
        <v>59</v>
      </c>
      <c r="B63" s="12">
        <v>0.95</v>
      </c>
      <c r="C63" s="12">
        <v>0</v>
      </c>
      <c r="D63" s="4">
        <f t="shared" si="2"/>
        <v>0.050000000000000044</v>
      </c>
    </row>
    <row r="64" spans="1:4" ht="53.25" thickBot="1">
      <c r="A64" s="28" t="s">
        <v>58</v>
      </c>
      <c r="B64" s="12">
        <v>0.95</v>
      </c>
      <c r="C64" s="12">
        <v>0</v>
      </c>
      <c r="D64" s="4">
        <f t="shared" si="2"/>
        <v>0.050000000000000044</v>
      </c>
    </row>
    <row r="65" spans="1:4" ht="53.25" thickBot="1">
      <c r="A65" s="28" t="s">
        <v>60</v>
      </c>
      <c r="B65" s="12">
        <v>0.95</v>
      </c>
      <c r="C65" s="12">
        <v>0</v>
      </c>
      <c r="D65" s="4">
        <f t="shared" si="2"/>
        <v>0.050000000000000044</v>
      </c>
    </row>
    <row r="66" spans="1:6" ht="39.75" thickBot="1">
      <c r="A66" s="28" t="s">
        <v>61</v>
      </c>
      <c r="B66" s="12">
        <v>0.7</v>
      </c>
      <c r="C66" s="12">
        <v>0</v>
      </c>
      <c r="D66" s="4">
        <f t="shared" si="2"/>
        <v>0.30000000000000004</v>
      </c>
      <c r="F66" s="29"/>
    </row>
    <row r="67" spans="1:4" ht="66" thickBot="1">
      <c r="A67" s="28" t="s">
        <v>62</v>
      </c>
      <c r="B67" s="12">
        <v>1</v>
      </c>
      <c r="C67" s="12">
        <v>0</v>
      </c>
      <c r="D67" s="4">
        <f t="shared" si="2"/>
        <v>0</v>
      </c>
    </row>
    <row r="68" spans="2:4" ht="12.75">
      <c r="B68" s="3">
        <f>AVERAGE(B62:B67)</f>
        <v>0.9166666666666666</v>
      </c>
      <c r="C68" s="3">
        <f>AVERAGE(C62:C67)</f>
        <v>0</v>
      </c>
      <c r="D68" s="3">
        <f>AVERAGE(D62:D67)</f>
        <v>0.08333333333333337</v>
      </c>
    </row>
    <row r="71" spans="1:4" ht="12.75">
      <c r="A71" s="14" t="s">
        <v>7</v>
      </c>
      <c r="B71" s="13">
        <f>AVERAGEA(B9,B35,B68)</f>
        <v>0.9105555555555555</v>
      </c>
      <c r="C71" s="13">
        <f>AVERAGEA(C9,C35,C68)</f>
        <v>0</v>
      </c>
      <c r="D71" s="13">
        <f>AVERAGEA(D9,D21,D35,D45,D55,D68)</f>
        <v>0.06152777777777779</v>
      </c>
    </row>
  </sheetData>
  <sheetProtection password="C71F" sheet="1" objects="1"/>
  <mergeCells count="3">
    <mergeCell ref="A2:D2"/>
    <mergeCell ref="A13:D13"/>
    <mergeCell ref="A38:D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58"/>
  <sheetViews>
    <sheetView zoomScalePageLayoutView="0" workbookViewId="0" topLeftCell="A40">
      <selection activeCell="F49" sqref="F49:M50"/>
    </sheetView>
  </sheetViews>
  <sheetFormatPr defaultColWidth="9.140625" defaultRowHeight="12.75"/>
  <cols>
    <col min="1" max="1" width="30.00390625" style="0" customWidth="1"/>
    <col min="4" max="4" width="16.7109375" style="0" customWidth="1"/>
  </cols>
  <sheetData>
    <row r="2" spans="1:4" ht="15.75" thickBot="1">
      <c r="A2" s="68" t="s">
        <v>35</v>
      </c>
      <c r="B2" s="68"/>
      <c r="C2" s="68"/>
      <c r="D2" s="68"/>
    </row>
    <row r="3" spans="1:4" ht="31.5" thickBot="1">
      <c r="A3" s="1" t="s">
        <v>0</v>
      </c>
      <c r="B3" s="2" t="s">
        <v>1</v>
      </c>
      <c r="C3" s="2" t="s">
        <v>2</v>
      </c>
      <c r="D3" s="2" t="s">
        <v>3</v>
      </c>
    </row>
    <row r="4" spans="1:4" ht="47.25" customHeight="1" thickBot="1">
      <c r="A4" s="32" t="s">
        <v>63</v>
      </c>
      <c r="B4" s="12">
        <v>1</v>
      </c>
      <c r="C4" s="12">
        <v>0</v>
      </c>
      <c r="D4" s="4">
        <f aca="true" t="shared" si="0" ref="D4:D9">100%-C4-B4</f>
        <v>0</v>
      </c>
    </row>
    <row r="5" spans="1:4" ht="79.5" thickBot="1">
      <c r="A5" s="32" t="s">
        <v>64</v>
      </c>
      <c r="B5" s="12">
        <v>1</v>
      </c>
      <c r="C5" s="12">
        <v>0</v>
      </c>
      <c r="D5" s="4">
        <f t="shared" si="0"/>
        <v>0</v>
      </c>
    </row>
    <row r="6" spans="1:4" ht="66" thickBot="1">
      <c r="A6" s="31" t="s">
        <v>65</v>
      </c>
      <c r="B6" s="12">
        <v>1</v>
      </c>
      <c r="C6" s="12">
        <v>0</v>
      </c>
      <c r="D6" s="4">
        <f t="shared" si="0"/>
        <v>0</v>
      </c>
    </row>
    <row r="7" spans="1:4" ht="42" thickBot="1">
      <c r="A7" s="30" t="s">
        <v>34</v>
      </c>
      <c r="B7" s="12">
        <v>0.88</v>
      </c>
      <c r="C7" s="12">
        <v>0</v>
      </c>
      <c r="D7" s="4">
        <f t="shared" si="0"/>
        <v>0.12</v>
      </c>
    </row>
    <row r="8" spans="1:4" ht="39.75" thickBot="1">
      <c r="A8" s="31" t="s">
        <v>66</v>
      </c>
      <c r="B8" s="12">
        <v>0.88</v>
      </c>
      <c r="C8" s="12">
        <v>0</v>
      </c>
      <c r="D8" s="4">
        <f t="shared" si="0"/>
        <v>0.12</v>
      </c>
    </row>
    <row r="9" spans="1:4" ht="93" thickBot="1">
      <c r="A9" s="31" t="s">
        <v>67</v>
      </c>
      <c r="B9" s="12">
        <v>1</v>
      </c>
      <c r="C9" s="12">
        <v>0</v>
      </c>
      <c r="D9" s="4">
        <f t="shared" si="0"/>
        <v>0</v>
      </c>
    </row>
    <row r="10" spans="2:4" ht="12.75">
      <c r="B10" s="3">
        <f>AVERAGE(B4:B9)</f>
        <v>0.96</v>
      </c>
      <c r="C10" s="3">
        <f>AVERAGE(C4:C9)</f>
        <v>0</v>
      </c>
      <c r="D10" s="3">
        <f>AVERAGE(D4:D9)</f>
        <v>0.04</v>
      </c>
    </row>
    <row r="13" ht="15.75" thickBot="1">
      <c r="A13" s="9" t="s">
        <v>68</v>
      </c>
    </row>
    <row r="14" spans="1:4" ht="31.5" thickBot="1">
      <c r="A14" s="1" t="s">
        <v>0</v>
      </c>
      <c r="B14" s="2" t="s">
        <v>1</v>
      </c>
      <c r="C14" s="2" t="s">
        <v>2</v>
      </c>
      <c r="D14" s="2" t="s">
        <v>3</v>
      </c>
    </row>
    <row r="15" spans="1:4" ht="39.75" thickBot="1">
      <c r="A15" s="28" t="s">
        <v>69</v>
      </c>
      <c r="B15" s="12">
        <v>1</v>
      </c>
      <c r="C15" s="12">
        <v>0</v>
      </c>
      <c r="D15" s="4">
        <f>100%-C15-B15</f>
        <v>0</v>
      </c>
    </row>
    <row r="16" spans="1:4" ht="53.25" thickBot="1">
      <c r="A16" s="28" t="s">
        <v>70</v>
      </c>
      <c r="B16" s="12">
        <v>0.96</v>
      </c>
      <c r="C16" s="12">
        <v>0</v>
      </c>
      <c r="D16" s="4">
        <f>100%-C16-B16</f>
        <v>0.040000000000000036</v>
      </c>
    </row>
    <row r="17" spans="1:4" ht="53.25" thickBot="1">
      <c r="A17" s="28" t="s">
        <v>71</v>
      </c>
      <c r="B17" s="12">
        <v>1</v>
      </c>
      <c r="C17" s="12">
        <v>0</v>
      </c>
      <c r="D17" s="4">
        <f>100%-C17-B17</f>
        <v>0</v>
      </c>
    </row>
    <row r="18" spans="1:4" ht="39.75" thickBot="1">
      <c r="A18" s="33" t="s">
        <v>72</v>
      </c>
      <c r="B18" s="12">
        <v>0.88</v>
      </c>
      <c r="C18" s="12">
        <v>0</v>
      </c>
      <c r="D18" s="4">
        <f>100%-C18-B18</f>
        <v>0.12</v>
      </c>
    </row>
    <row r="19" spans="1:4" ht="15.75" thickBot="1">
      <c r="A19" s="28" t="s">
        <v>73</v>
      </c>
      <c r="B19" s="12">
        <v>0.96</v>
      </c>
      <c r="C19" s="12">
        <v>0</v>
      </c>
      <c r="D19" s="4">
        <f>100%-C19-B19</f>
        <v>0.040000000000000036</v>
      </c>
    </row>
    <row r="20" spans="1:4" ht="15">
      <c r="A20" s="10"/>
      <c r="B20" s="3">
        <f>AVERAGE(B15:B19)</f>
        <v>0.96</v>
      </c>
      <c r="C20" s="3">
        <f>AVERAGE(C15:C19)</f>
        <v>0</v>
      </c>
      <c r="D20" s="3">
        <f>AVERAGE(D15:D19)</f>
        <v>0.040000000000000015</v>
      </c>
    </row>
    <row r="23" spans="1:4" ht="15.75" thickBot="1">
      <c r="A23" s="76" t="s">
        <v>74</v>
      </c>
      <c r="B23" s="76"/>
      <c r="C23" s="76"/>
      <c r="D23" s="76"/>
    </row>
    <row r="24" spans="1:4" ht="31.5" thickBot="1">
      <c r="A24" s="1" t="s">
        <v>94</v>
      </c>
      <c r="B24" s="2" t="s">
        <v>1</v>
      </c>
      <c r="C24" s="2" t="s">
        <v>2</v>
      </c>
      <c r="D24" s="2" t="s">
        <v>3</v>
      </c>
    </row>
    <row r="25" spans="1:4" ht="39.75" thickBot="1">
      <c r="A25" s="32" t="s">
        <v>17</v>
      </c>
      <c r="B25" s="12">
        <v>0.96</v>
      </c>
      <c r="C25" s="12">
        <v>0</v>
      </c>
      <c r="D25" s="4">
        <f aca="true" t="shared" si="1" ref="D25:D33">100%-C25-B25</f>
        <v>0.040000000000000036</v>
      </c>
    </row>
    <row r="26" spans="1:4" ht="53.25" thickBot="1">
      <c r="A26" s="32" t="s">
        <v>75</v>
      </c>
      <c r="B26" s="12">
        <v>0.96</v>
      </c>
      <c r="C26" s="12">
        <v>0</v>
      </c>
      <c r="D26" s="4">
        <f t="shared" si="1"/>
        <v>0.040000000000000036</v>
      </c>
    </row>
    <row r="27" spans="1:4" ht="39.75" thickBot="1">
      <c r="A27" s="31" t="s">
        <v>76</v>
      </c>
      <c r="B27" s="12">
        <v>0.96</v>
      </c>
      <c r="C27" s="12">
        <v>0</v>
      </c>
      <c r="D27" s="4">
        <f t="shared" si="1"/>
        <v>0.040000000000000036</v>
      </c>
    </row>
    <row r="28" spans="1:4" ht="39.75" thickBot="1">
      <c r="A28" s="31" t="s">
        <v>79</v>
      </c>
      <c r="B28" s="12">
        <v>0.96</v>
      </c>
      <c r="C28" s="12">
        <v>0</v>
      </c>
      <c r="D28" s="4">
        <f t="shared" si="1"/>
        <v>0.040000000000000036</v>
      </c>
    </row>
    <row r="29" spans="1:4" ht="27" thickBot="1">
      <c r="A29" s="31" t="s">
        <v>77</v>
      </c>
      <c r="B29" s="12">
        <v>1</v>
      </c>
      <c r="C29" s="12">
        <v>0</v>
      </c>
      <c r="D29" s="4">
        <f t="shared" si="1"/>
        <v>0</v>
      </c>
    </row>
    <row r="30" spans="1:4" ht="53.25" thickBot="1">
      <c r="A30" s="31" t="s">
        <v>78</v>
      </c>
      <c r="B30" s="12">
        <v>0.96</v>
      </c>
      <c r="C30" s="12">
        <v>0</v>
      </c>
      <c r="D30" s="4">
        <f t="shared" si="1"/>
        <v>0.040000000000000036</v>
      </c>
    </row>
    <row r="31" spans="1:4" ht="39.75" thickBot="1">
      <c r="A31" s="31" t="s">
        <v>80</v>
      </c>
      <c r="B31" s="12">
        <v>0.96</v>
      </c>
      <c r="C31" s="12">
        <v>0</v>
      </c>
      <c r="D31" s="4">
        <f t="shared" si="1"/>
        <v>0.040000000000000036</v>
      </c>
    </row>
    <row r="32" spans="1:4" ht="53.25" thickBot="1">
      <c r="A32" s="31" t="s">
        <v>81</v>
      </c>
      <c r="B32" s="12">
        <v>1</v>
      </c>
      <c r="C32" s="12">
        <v>0</v>
      </c>
      <c r="D32" s="4">
        <f t="shared" si="1"/>
        <v>0</v>
      </c>
    </row>
    <row r="33" spans="1:4" ht="15.75" thickBot="1">
      <c r="A33" s="31" t="s">
        <v>82</v>
      </c>
      <c r="B33" s="12">
        <v>1</v>
      </c>
      <c r="C33" s="12">
        <v>0</v>
      </c>
      <c r="D33" s="4">
        <f t="shared" si="1"/>
        <v>0</v>
      </c>
    </row>
    <row r="34" spans="2:4" ht="12.75">
      <c r="B34" s="3">
        <f>AVERAGE(B25:B33)</f>
        <v>0.9733333333333333</v>
      </c>
      <c r="C34" s="3">
        <f>AVERAGE(C25:C33)</f>
        <v>0</v>
      </c>
      <c r="D34" s="3">
        <f>AVERAGE(D25:D33)</f>
        <v>0.02666666666666669</v>
      </c>
    </row>
    <row r="37" ht="15.75" thickBot="1">
      <c r="A37" s="9" t="s">
        <v>83</v>
      </c>
    </row>
    <row r="38" spans="1:4" ht="15.75" thickBot="1">
      <c r="A38" s="1" t="s">
        <v>94</v>
      </c>
      <c r="B38" s="2" t="s">
        <v>1</v>
      </c>
      <c r="C38" s="2" t="s">
        <v>2</v>
      </c>
      <c r="D38" s="2" t="s">
        <v>93</v>
      </c>
    </row>
    <row r="39" spans="1:4" ht="27" thickBot="1">
      <c r="A39" s="35" t="s">
        <v>84</v>
      </c>
      <c r="B39" s="37">
        <v>0.88</v>
      </c>
      <c r="C39" s="37">
        <v>0</v>
      </c>
      <c r="D39" s="38">
        <f>100%-C39-B39</f>
        <v>0.12</v>
      </c>
    </row>
    <row r="40" spans="1:4" ht="27" thickBot="1">
      <c r="A40" s="36" t="s">
        <v>85</v>
      </c>
      <c r="B40" s="39">
        <v>0.73</v>
      </c>
      <c r="C40" s="40">
        <v>0</v>
      </c>
      <c r="D40" s="41">
        <f>100%-C40-B40</f>
        <v>0.27</v>
      </c>
    </row>
    <row r="41" spans="1:4" ht="15">
      <c r="A41" s="10"/>
      <c r="B41" s="3">
        <f>AVERAGE(B39:B40)</f>
        <v>0.8049999999999999</v>
      </c>
      <c r="C41" s="3">
        <f>AVERAGE(C39:C40)</f>
        <v>0</v>
      </c>
      <c r="D41" s="3">
        <f>AVERAGE(D39:D40)</f>
        <v>0.195</v>
      </c>
    </row>
    <row r="43" ht="15.75" thickBot="1">
      <c r="A43" s="9" t="s">
        <v>51</v>
      </c>
    </row>
    <row r="44" spans="1:4" ht="15.75" thickBot="1">
      <c r="A44" s="34" t="s">
        <v>94</v>
      </c>
      <c r="B44" s="2" t="s">
        <v>1</v>
      </c>
      <c r="C44" s="2" t="s">
        <v>2</v>
      </c>
      <c r="D44" s="2" t="s">
        <v>93</v>
      </c>
    </row>
    <row r="45" spans="1:4" ht="39.75" thickBot="1">
      <c r="A45" s="42" t="s">
        <v>86</v>
      </c>
      <c r="B45" s="12">
        <v>1</v>
      </c>
      <c r="C45" s="12">
        <v>0</v>
      </c>
      <c r="D45" s="4">
        <f>100%-C45-B45</f>
        <v>0</v>
      </c>
    </row>
    <row r="46" spans="1:4" ht="15">
      <c r="A46" s="10"/>
      <c r="B46" s="3">
        <f>AVERAGE(B45:B45)</f>
        <v>1</v>
      </c>
      <c r="C46" s="3">
        <f>AVERAGE(C45:C45)</f>
        <v>0</v>
      </c>
      <c r="D46" s="3">
        <f>AVERAGE(D45:D45)</f>
        <v>0</v>
      </c>
    </row>
    <row r="47" spans="1:4" ht="15">
      <c r="A47" s="10"/>
      <c r="B47" s="3"/>
      <c r="C47" s="3"/>
      <c r="D47" s="3"/>
    </row>
    <row r="48" ht="14.25" thickBot="1">
      <c r="A48" s="46" t="s">
        <v>87</v>
      </c>
    </row>
    <row r="49" spans="1:13" ht="22.5" customHeight="1" thickBot="1">
      <c r="A49" s="49" t="s">
        <v>94</v>
      </c>
      <c r="B49" s="48" t="s">
        <v>4</v>
      </c>
      <c r="C49" s="48" t="s">
        <v>2</v>
      </c>
      <c r="D49" s="47" t="s">
        <v>93</v>
      </c>
      <c r="F49" s="77" t="s">
        <v>113</v>
      </c>
      <c r="G49" s="78"/>
      <c r="H49" s="78"/>
      <c r="I49" s="78"/>
      <c r="J49" s="78"/>
      <c r="K49" s="78"/>
      <c r="L49" s="78"/>
      <c r="M49" s="79"/>
    </row>
    <row r="50" spans="1:13" ht="39.75" thickBot="1">
      <c r="A50" s="43" t="s">
        <v>91</v>
      </c>
      <c r="B50" s="44">
        <v>1</v>
      </c>
      <c r="C50" s="44">
        <v>0</v>
      </c>
      <c r="D50" s="45">
        <f>100%-C50-B50</f>
        <v>0</v>
      </c>
      <c r="F50" s="80"/>
      <c r="G50" s="81"/>
      <c r="H50" s="81"/>
      <c r="I50" s="81"/>
      <c r="J50" s="81"/>
      <c r="K50" s="81"/>
      <c r="L50" s="81"/>
      <c r="M50" s="82"/>
    </row>
    <row r="51" spans="1:4" ht="53.25" thickBot="1">
      <c r="A51" s="28" t="s">
        <v>92</v>
      </c>
      <c r="B51" s="12">
        <v>0.96</v>
      </c>
      <c r="C51" s="12">
        <v>0</v>
      </c>
      <c r="D51" s="4">
        <f>100%-C51-B51</f>
        <v>0.040000000000000036</v>
      </c>
    </row>
    <row r="52" spans="1:4" ht="27" thickBot="1">
      <c r="A52" s="28" t="s">
        <v>88</v>
      </c>
      <c r="B52" s="12">
        <v>1</v>
      </c>
      <c r="C52" s="12">
        <v>0</v>
      </c>
      <c r="D52" s="4">
        <f>100%-C52-B52</f>
        <v>0</v>
      </c>
    </row>
    <row r="53" spans="1:4" ht="39.75" thickBot="1">
      <c r="A53" s="28" t="s">
        <v>89</v>
      </c>
      <c r="B53" s="12">
        <v>1</v>
      </c>
      <c r="C53" s="12">
        <v>0</v>
      </c>
      <c r="D53" s="4">
        <f>100%-C53-B53</f>
        <v>0</v>
      </c>
    </row>
    <row r="54" spans="1:4" ht="66" thickBot="1">
      <c r="A54" s="28" t="s">
        <v>90</v>
      </c>
      <c r="B54" s="12">
        <v>1</v>
      </c>
      <c r="C54" s="12">
        <v>0</v>
      </c>
      <c r="D54" s="4">
        <f>100%-C54-B54</f>
        <v>0</v>
      </c>
    </row>
    <row r="55" spans="1:4" ht="15">
      <c r="A55" s="10"/>
      <c r="B55" s="3">
        <f>AVERAGE(B50:B54)</f>
        <v>0.992</v>
      </c>
      <c r="C55" s="3">
        <f>AVERAGE(C50:C54)</f>
        <v>0</v>
      </c>
      <c r="D55" s="3">
        <f>AVERAGE(D50:D54)</f>
        <v>0.008000000000000007</v>
      </c>
    </row>
    <row r="58" spans="1:4" ht="12.75">
      <c r="A58" s="14" t="s">
        <v>8</v>
      </c>
      <c r="B58" s="13">
        <f>AVERAGEA(B10,B55)</f>
        <v>0.976</v>
      </c>
      <c r="C58" s="13">
        <f>AVERAGEA(C10,C55)</f>
        <v>0</v>
      </c>
      <c r="D58" s="13">
        <f>AVERAGEA(D10,D20,D34,D41,D46,D55)</f>
        <v>0.051611111111111115</v>
      </c>
    </row>
  </sheetData>
  <sheetProtection password="C71F" sheet="1"/>
  <mergeCells count="3">
    <mergeCell ref="A2:D2"/>
    <mergeCell ref="A23:D23"/>
    <mergeCell ref="F49:M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31.00390625" style="0" customWidth="1"/>
    <col min="2" max="2" width="8.57421875" style="0" customWidth="1"/>
    <col min="3" max="3" width="8.28125" style="0" customWidth="1"/>
    <col min="4" max="4" width="11.8515625" style="0" customWidth="1"/>
  </cols>
  <sheetData>
    <row r="1" spans="2:5" ht="32.25" customHeight="1">
      <c r="B1" s="25" t="s">
        <v>4</v>
      </c>
      <c r="C1" s="25" t="s">
        <v>5</v>
      </c>
      <c r="D1" s="25" t="s">
        <v>10</v>
      </c>
      <c r="E1" s="18"/>
    </row>
    <row r="2" spans="1:6" ht="12.75">
      <c r="A2" s="26" t="str">
        <f>родители!A41</f>
        <v>Среднее по родителям</v>
      </c>
      <c r="B2" s="19">
        <f>родители!B41</f>
        <v>0.9885714285714285</v>
      </c>
      <c r="C2" s="19">
        <f>родители!C41</f>
        <v>0</v>
      </c>
      <c r="D2" s="20">
        <f>родители!D41</f>
        <v>0.011696428571428578</v>
      </c>
      <c r="E2" s="17"/>
      <c r="F2" s="18"/>
    </row>
    <row r="3" spans="1:6" ht="12.75">
      <c r="A3" s="26" t="str">
        <f>учителя!A71</f>
        <v>среднее по учителям</v>
      </c>
      <c r="B3" s="19">
        <f>учителя!B71</f>
        <v>0.9105555555555555</v>
      </c>
      <c r="C3" s="19">
        <f>учителя!C71</f>
        <v>0</v>
      </c>
      <c r="D3" s="20">
        <f>учителя!D71</f>
        <v>0.06152777777777779</v>
      </c>
      <c r="E3" s="17"/>
      <c r="F3" s="18"/>
    </row>
    <row r="4" spans="1:6" ht="12.75">
      <c r="A4" s="26" t="str">
        <f>учащиеся!A58</f>
        <v>среднее по учащимся</v>
      </c>
      <c r="B4" s="19">
        <f>учащиеся!B58</f>
        <v>0.976</v>
      </c>
      <c r="C4" s="19">
        <f>учащиеся!C58</f>
        <v>0</v>
      </c>
      <c r="D4" s="20">
        <f>учащиеся!D58</f>
        <v>0.051611111111111115</v>
      </c>
      <c r="E4" s="17"/>
      <c r="F4" s="18"/>
    </row>
    <row r="5" spans="1:6" ht="12.75">
      <c r="A5" s="15"/>
      <c r="B5" s="15"/>
      <c r="C5" s="15"/>
      <c r="D5" s="16"/>
      <c r="E5" s="17"/>
      <c r="F5" s="18"/>
    </row>
    <row r="6" spans="1:6" ht="12.75">
      <c r="A6" s="26" t="s">
        <v>9</v>
      </c>
      <c r="B6" s="19">
        <f>AVERAGEA(B2:B4)</f>
        <v>0.9583756613756614</v>
      </c>
      <c r="C6" s="19">
        <f>AVERAGEA(C2:C4)</f>
        <v>0</v>
      </c>
      <c r="D6" s="19">
        <f>AVERAGEA(D2:D4)</f>
        <v>0.041611772486772496</v>
      </c>
      <c r="E6" s="17"/>
      <c r="F6" s="18"/>
    </row>
    <row r="7" spans="1:6" ht="12.75">
      <c r="A7" s="21"/>
      <c r="B7" s="22"/>
      <c r="C7" s="22"/>
      <c r="D7" s="22"/>
      <c r="E7" s="18"/>
      <c r="F7" s="18"/>
    </row>
    <row r="8" spans="1:6" ht="12.75">
      <c r="A8" s="18"/>
      <c r="B8" s="18"/>
      <c r="C8" s="18"/>
      <c r="D8" s="18"/>
      <c r="E8" s="18"/>
      <c r="F8" s="18"/>
    </row>
    <row r="9" spans="1:6" ht="12.75">
      <c r="A9" s="18"/>
      <c r="B9" s="18"/>
      <c r="C9" s="18"/>
      <c r="D9" s="18"/>
      <c r="E9" s="18"/>
      <c r="F9" s="18"/>
    </row>
    <row r="10" spans="1:6" ht="12.75">
      <c r="A10" s="18"/>
      <c r="B10" s="18"/>
      <c r="C10" s="18"/>
      <c r="D10" s="18"/>
      <c r="E10" s="18"/>
      <c r="F10" s="18"/>
    </row>
    <row r="11" spans="1:6" ht="12.75">
      <c r="A11" s="18"/>
      <c r="B11" s="18"/>
      <c r="C11" s="18"/>
      <c r="D11" s="18"/>
      <c r="E11" s="18"/>
      <c r="F11" s="18"/>
    </row>
    <row r="12" spans="1:6" ht="12.75">
      <c r="A12" s="18"/>
      <c r="B12" s="18"/>
      <c r="C12" s="18"/>
      <c r="D12" s="18"/>
      <c r="E12" s="18"/>
      <c r="F12" s="18"/>
    </row>
    <row r="13" spans="1:12" ht="12.75">
      <c r="A13" s="18"/>
      <c r="B13" s="18"/>
      <c r="C13" s="18"/>
      <c r="D13" s="18"/>
      <c r="E13" s="18"/>
      <c r="F13" s="18"/>
      <c r="L13" s="23"/>
    </row>
    <row r="14" spans="1:6" ht="12.75">
      <c r="A14" s="18"/>
      <c r="B14" s="18"/>
      <c r="C14" s="18"/>
      <c r="D14" s="18"/>
      <c r="E14" s="18"/>
      <c r="F14" s="18"/>
    </row>
    <row r="15" spans="1:6" ht="12.75">
      <c r="A15" s="18"/>
      <c r="B15" s="18"/>
      <c r="C15" s="18"/>
      <c r="D15" s="18"/>
      <c r="E15" s="18"/>
      <c r="F15" s="18"/>
    </row>
    <row r="16" spans="4:6" ht="12.75">
      <c r="D16" s="18"/>
      <c r="E16" s="18"/>
      <c r="F16" s="18"/>
    </row>
  </sheetData>
  <sheetProtection password="C71F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2022-05-17T00:42:48Z</dcterms:modified>
  <cp:category/>
  <cp:version/>
  <cp:contentType/>
  <cp:contentStatus/>
</cp:coreProperties>
</file>